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Consolidated Profit &amp; Loss" sheetId="1" r:id="rId1"/>
    <sheet name="Consolidated Balance Sheet" sheetId="2" r:id="rId2"/>
  </sheets>
  <definedNames>
    <definedName name="_xlnm.Print_Area" localSheetId="1">'Consolidated Balance Sheet'!$A$1:$G$67</definedName>
  </definedNames>
  <calcPr fullCalcOnLoad="1"/>
</workbook>
</file>

<file path=xl/sharedStrings.xml><?xml version="1.0" encoding="utf-8"?>
<sst xmlns="http://schemas.openxmlformats.org/spreadsheetml/2006/main" count="197" uniqueCount="111">
  <si>
    <t>(The figures have not been audited)</t>
  </si>
  <si>
    <t>CONSOLIDATED INCOME STATEMENT</t>
  </si>
  <si>
    <t>INDIVIDUAL QUARTER</t>
  </si>
  <si>
    <t>CUMULATIVE QUARTER</t>
  </si>
  <si>
    <t>Current</t>
  </si>
  <si>
    <t>Year</t>
  </si>
  <si>
    <t>Quarter</t>
  </si>
  <si>
    <t>Preceeding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</si>
  <si>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</si>
  <si>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</si>
  <si>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</si>
  <si>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</si>
  <si>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</si>
  <si>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</si>
  <si>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</si>
  <si>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</si>
  <si>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</t>
  </si>
  <si>
    <t>Finance cost</t>
  </si>
  <si>
    <t>Depreciation and amortisation</t>
  </si>
  <si>
    <t>(d)</t>
  </si>
  <si>
    <t>Exceptional items</t>
  </si>
  <si>
    <t>(e)</t>
  </si>
  <si>
    <t>(f)</t>
  </si>
  <si>
    <t>(g)</t>
  </si>
  <si>
    <t>(h)</t>
  </si>
  <si>
    <t>Income tax</t>
  </si>
  <si>
    <t>(i)</t>
  </si>
  <si>
    <t>(ii) Less minority interests</t>
  </si>
  <si>
    <t>(j)</t>
  </si>
  <si>
    <t>(k)</t>
  </si>
  <si>
    <t>(l)</t>
  </si>
  <si>
    <t>(m)</t>
  </si>
  <si>
    <t>Profit/(loss) before finance cost, depreciation and</t>
  </si>
  <si>
    <t xml:space="preserve">    minority interest</t>
  </si>
  <si>
    <t>RM'000</t>
  </si>
  <si>
    <t>Net profit/(loss) attributable to members of the company</t>
  </si>
  <si>
    <t>amortisation, exceptional items, income tax, minority</t>
  </si>
  <si>
    <t>interest and extraordinary items</t>
  </si>
  <si>
    <t>Profit/(loss) before income tax, minority interests and</t>
  </si>
  <si>
    <t>extraordinary items</t>
  </si>
  <si>
    <t>Share of profits and losses of associated companies</t>
  </si>
  <si>
    <t>Net profit/(loss) from ordinary activities attributable</t>
  </si>
  <si>
    <t>to members of the company</t>
  </si>
  <si>
    <t>(iii) Extraordinary items attributable to members of the</t>
  </si>
  <si>
    <t xml:space="preserve">     company</t>
  </si>
  <si>
    <t>provision for preference dividends if any: -</t>
  </si>
  <si>
    <t>CONSOLIDATED BALANCE SHEET</t>
  </si>
  <si>
    <t>As At End</t>
  </si>
  <si>
    <t>Of Current</t>
  </si>
  <si>
    <t>Financial</t>
  </si>
  <si>
    <t>Year End</t>
  </si>
  <si>
    <t>As At Preceding</t>
  </si>
  <si>
    <t>Preceding Year</t>
  </si>
  <si>
    <t>Property, plant and equipment</t>
  </si>
  <si>
    <t>Investment property</t>
  </si>
  <si>
    <t>Long term investments</t>
  </si>
  <si>
    <t>Goodwill on consolidation</t>
  </si>
  <si>
    <t>Intangible assets</t>
  </si>
  <si>
    <t>Current assets</t>
  </si>
  <si>
    <t>Inventories</t>
  </si>
  <si>
    <t>Trade receivables</t>
  </si>
  <si>
    <t>Short term investments</t>
  </si>
  <si>
    <t>Current liabilities</t>
  </si>
  <si>
    <t>Trade payables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</si>
  <si>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</si>
  <si>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</si>
  <si>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</si>
  <si>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</si>
  <si>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</si>
  <si>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</si>
  <si>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</si>
  <si>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-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</si>
  <si>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</si>
  <si>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</si>
  <si>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</si>
  <si>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</si>
  <si>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</si>
  <si>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</si>
  <si>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</si>
  <si>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</si>
  <si>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</si>
  <si>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Deferred taxation</t>
  </si>
  <si>
    <t>Net tangible assets per share (RM)</t>
  </si>
  <si>
    <t>Land held for development</t>
  </si>
  <si>
    <t>Investment in associated company</t>
  </si>
  <si>
    <t>Land &amp; development expenditure</t>
  </si>
  <si>
    <t>Fixed deposits</t>
  </si>
  <si>
    <t>Cash and bank balances</t>
  </si>
  <si>
    <t>Quoted shares</t>
  </si>
  <si>
    <t>Other creditors, deposits and accruals</t>
  </si>
  <si>
    <t>N/R - Not Reported</t>
  </si>
  <si>
    <t>N/R</t>
  </si>
  <si>
    <t>(i)   Extraordinary items</t>
  </si>
  <si>
    <t>(ii)  Less minority interests</t>
  </si>
  <si>
    <t>(i)  Profit/(loss) after income tax before deducting</t>
  </si>
  <si>
    <t>Earnings per share based on 2(m) above after deducting any</t>
  </si>
  <si>
    <t xml:space="preserve">                                                             COUNTRY VIEW BERHAD</t>
  </si>
  <si>
    <t xml:space="preserve">                                                       COUNTRY VIEW BERHAD</t>
  </si>
  <si>
    <t xml:space="preserve">                                                                     (Company No.: 78320-K)</t>
  </si>
  <si>
    <t xml:space="preserve">                                                                             (Company No.: 78320-K)</t>
  </si>
  <si>
    <t>30.11.2001</t>
  </si>
  <si>
    <t>Pre-acquisition profit/(loss), if applicable</t>
  </si>
  <si>
    <t>Other debtors, deposits and prepayments</t>
  </si>
  <si>
    <t>Dividend per share (sen)</t>
  </si>
  <si>
    <t>Dividend description</t>
  </si>
  <si>
    <t>Quarterly Report On Consolidated Results For The Third Quarter Ended 31 August 2002</t>
  </si>
  <si>
    <t>31.8.2002</t>
  </si>
  <si>
    <t>31.8.2001</t>
  </si>
  <si>
    <t>Basic (based on 91,728,395 ordinary shares) (sen)</t>
  </si>
  <si>
    <t>Fully diluted (based on -- ordinary shares) (sen)</t>
  </si>
  <si>
    <t>Interim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</si>
</sst>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4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4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3" xfId="15" applyNumberFormat="1" applyFon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0" fillId="0" borderId="4" xfId="15" applyBorder="1" applyAlignment="1">
      <alignment/>
    </xf>
    <xf numFmtId="165" fontId="0" fillId="0" borderId="4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65">
      <selection activeCell="H19" sqref="H19"/>
    </sheetView>
  </sheetViews>
  <sheetFormatPr defaultColWidth="9.140625" defaultRowHeight="12.75"/>
  <cols>
    <col min="1" max="2" width="3.00390625" style="0" customWidth="1"/>
    <col min="3" max="3" width="48.421875" style="0" customWidth="1"/>
    <col min="4" max="4" width="10.7109375" style="0" customWidth="1"/>
    <col min="5" max="5" width="2.7109375" style="0" customWidth="1"/>
    <col min="6" max="6" width="10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2.7109375" style="0" customWidth="1"/>
    <col min="12" max="12" width="10.7109375" style="0" customWidth="1"/>
  </cols>
  <sheetData>
    <row r="1" ht="15.75">
      <c r="C1" s="18" t="s">
        <v>96</v>
      </c>
    </row>
    <row r="2" ht="12.75">
      <c r="C2" s="19" t="s">
        <v>99</v>
      </c>
    </row>
    <row r="4" spans="1:2" ht="12.75">
      <c r="A4" s="2" t="s">
        <v>105</v>
      </c>
      <c r="B4" s="2"/>
    </row>
    <row r="5" spans="1:2" ht="12.75">
      <c r="A5" s="2" t="s">
        <v>0</v>
      </c>
      <c r="B5" s="2"/>
    </row>
    <row r="6" spans="1:2" ht="12.75">
      <c r="A6" s="2"/>
      <c r="B6" s="2"/>
    </row>
    <row r="7" spans="1:2" ht="12.75">
      <c r="A7" s="2" t="s">
        <v>1</v>
      </c>
      <c r="B7" s="2"/>
    </row>
    <row r="8" spans="4:11" ht="12.75">
      <c r="D8" s="2"/>
      <c r="E8" s="20" t="s">
        <v>2</v>
      </c>
      <c r="F8" s="2"/>
      <c r="G8" s="2"/>
      <c r="H8" s="2"/>
      <c r="I8" s="20" t="s">
        <v>3</v>
      </c>
      <c r="J8" s="2"/>
      <c r="K8" s="1"/>
    </row>
    <row r="9" spans="4:10" ht="12.75">
      <c r="D9" s="20" t="s">
        <v>4</v>
      </c>
      <c r="E9" s="2"/>
      <c r="F9" s="20" t="s">
        <v>7</v>
      </c>
      <c r="G9" s="2"/>
      <c r="H9" s="20" t="s">
        <v>4</v>
      </c>
      <c r="I9" s="2"/>
      <c r="J9" s="20" t="s">
        <v>52</v>
      </c>
    </row>
    <row r="10" spans="4:10" ht="12.75">
      <c r="D10" s="20" t="s">
        <v>5</v>
      </c>
      <c r="E10" s="2"/>
      <c r="F10" s="20" t="s">
        <v>8</v>
      </c>
      <c r="G10" s="2"/>
      <c r="H10" s="20" t="s">
        <v>5</v>
      </c>
      <c r="I10" s="2"/>
      <c r="J10" s="20" t="s">
        <v>8</v>
      </c>
    </row>
    <row r="11" spans="4:10" ht="12.75">
      <c r="D11" s="20" t="s">
        <v>6</v>
      </c>
      <c r="E11" s="2"/>
      <c r="F11" s="20" t="s">
        <v>6</v>
      </c>
      <c r="G11" s="2"/>
      <c r="H11" s="20" t="s">
        <v>9</v>
      </c>
      <c r="I11" s="2"/>
      <c r="J11" s="20" t="s">
        <v>10</v>
      </c>
    </row>
    <row r="12" spans="4:10" ht="12.75">
      <c r="D12" s="20" t="s">
        <v>106</v>
      </c>
      <c r="E12" s="2"/>
      <c r="F12" s="20" t="s">
        <v>107</v>
      </c>
      <c r="G12" s="2"/>
      <c r="H12" s="20" t="s">
        <v>106</v>
      </c>
      <c r="I12" s="2"/>
      <c r="J12" s="20" t="s">
        <v>107</v>
      </c>
    </row>
    <row r="13" spans="4:10" ht="12.75">
      <c r="D13" s="4" t="s">
        <v>34</v>
      </c>
      <c r="F13" s="4" t="s">
        <v>34</v>
      </c>
      <c r="H13" s="4" t="s">
        <v>34</v>
      </c>
      <c r="J13" s="4" t="s">
        <v>34</v>
      </c>
    </row>
    <row r="15" spans="1:10" ht="13.5" thickBot="1">
      <c r="A15" s="1">
        <v>1</v>
      </c>
      <c r="B15" s="1" t="s">
        <v>11</v>
      </c>
      <c r="C15" t="s">
        <v>12</v>
      </c>
      <c r="D15" s="12">
        <v>8704</v>
      </c>
      <c r="E15" s="11"/>
      <c r="F15" s="17" t="s">
        <v>91</v>
      </c>
      <c r="G15" s="11"/>
      <c r="H15" s="12">
        <v>33298</v>
      </c>
      <c r="I15" s="11"/>
      <c r="J15" s="17" t="s">
        <v>91</v>
      </c>
    </row>
    <row r="16" spans="1:10" ht="13.5" thickTop="1">
      <c r="A16" s="1"/>
      <c r="B16" s="1"/>
      <c r="D16" s="11"/>
      <c r="E16" s="11"/>
      <c r="F16" s="11"/>
      <c r="G16" s="11"/>
      <c r="H16" s="11"/>
      <c r="I16" s="11"/>
      <c r="J16" s="11"/>
    </row>
    <row r="17" spans="1:10" ht="13.5" thickBot="1">
      <c r="A17" s="1"/>
      <c r="B17" s="1" t="s">
        <v>13</v>
      </c>
      <c r="C17" t="s">
        <v>14</v>
      </c>
      <c r="D17" s="12">
        <v>0</v>
      </c>
      <c r="E17" s="11"/>
      <c r="F17" s="17" t="s">
        <v>91</v>
      </c>
      <c r="G17" s="11"/>
      <c r="H17" s="12">
        <v>0</v>
      </c>
      <c r="I17" s="11"/>
      <c r="J17" s="17" t="s">
        <v>91</v>
      </c>
    </row>
    <row r="18" spans="1:10" ht="13.5" thickTop="1">
      <c r="A18" s="1"/>
      <c r="B18" s="1"/>
      <c r="D18" s="11"/>
      <c r="E18" s="11"/>
      <c r="F18" s="11"/>
      <c r="G18" s="11"/>
      <c r="H18" s="11"/>
      <c r="I18" s="11"/>
      <c r="J18" s="11"/>
    </row>
    <row r="19" spans="1:10" ht="13.5" thickBot="1">
      <c r="A19" s="1"/>
      <c r="B19" s="1" t="s">
        <v>15</v>
      </c>
      <c r="C19" t="s">
        <v>16</v>
      </c>
      <c r="D19" s="12">
        <v>249</v>
      </c>
      <c r="E19" s="11"/>
      <c r="F19" s="17" t="s">
        <v>91</v>
      </c>
      <c r="G19" s="11"/>
      <c r="H19" s="12">
        <v>571</v>
      </c>
      <c r="I19" s="11"/>
      <c r="J19" s="17" t="s">
        <v>91</v>
      </c>
    </row>
    <row r="20" spans="1:10" ht="13.5" thickTop="1">
      <c r="A20" s="1"/>
      <c r="B20" s="1"/>
      <c r="D20" s="7"/>
      <c r="E20" s="7"/>
      <c r="F20" s="7"/>
      <c r="G20" s="7"/>
      <c r="H20" s="7"/>
      <c r="I20" s="7"/>
      <c r="J20" s="7"/>
    </row>
    <row r="21" spans="1:10" ht="12.75">
      <c r="A21" s="1"/>
      <c r="B21" s="1"/>
      <c r="D21" s="7"/>
      <c r="E21" s="7"/>
      <c r="F21" s="7"/>
      <c r="G21" s="7"/>
      <c r="H21" s="7"/>
      <c r="I21" s="7"/>
      <c r="J21" s="7"/>
    </row>
    <row r="22" spans="1:10" ht="12.75">
      <c r="A22" s="1">
        <v>2</v>
      </c>
      <c r="B22" s="1" t="s">
        <v>11</v>
      </c>
      <c r="C22" t="s">
        <v>32</v>
      </c>
      <c r="D22" s="7">
        <v>1037</v>
      </c>
      <c r="E22" s="7"/>
      <c r="F22" s="15" t="s">
        <v>91</v>
      </c>
      <c r="G22" s="7"/>
      <c r="H22" s="7">
        <v>13602</v>
      </c>
      <c r="I22" s="7"/>
      <c r="J22" s="15" t="s">
        <v>91</v>
      </c>
    </row>
    <row r="23" spans="1:10" ht="12.75">
      <c r="A23" s="1"/>
      <c r="B23" s="1"/>
      <c r="C23" t="s">
        <v>36</v>
      </c>
      <c r="D23" s="7"/>
      <c r="E23" s="7"/>
      <c r="F23" s="7"/>
      <c r="G23" s="7"/>
      <c r="H23" s="7"/>
      <c r="I23" s="7"/>
      <c r="J23" s="7"/>
    </row>
    <row r="24" spans="1:10" ht="12.75">
      <c r="A24" s="1"/>
      <c r="B24" s="1"/>
      <c r="C24" t="s">
        <v>37</v>
      </c>
      <c r="D24" s="7"/>
      <c r="E24" s="7"/>
      <c r="F24" s="7"/>
      <c r="G24" s="7"/>
      <c r="H24" s="7"/>
      <c r="I24" s="7"/>
      <c r="J24" s="7"/>
    </row>
    <row r="25" spans="1:10" ht="12.75">
      <c r="A25" s="1"/>
      <c r="B25" s="1"/>
      <c r="D25" s="7"/>
      <c r="E25" s="7"/>
      <c r="F25" s="7"/>
      <c r="G25" s="7"/>
      <c r="H25" s="7"/>
      <c r="I25" s="7"/>
      <c r="J25" s="7"/>
    </row>
    <row r="26" spans="1:10" ht="12.75">
      <c r="A26" s="1"/>
      <c r="B26" s="1" t="s">
        <v>13</v>
      </c>
      <c r="C26" t="s">
        <v>17</v>
      </c>
      <c r="D26" s="7">
        <v>77</v>
      </c>
      <c r="E26" s="7"/>
      <c r="F26" s="15" t="s">
        <v>91</v>
      </c>
      <c r="G26" s="7"/>
      <c r="H26" s="7">
        <v>-129</v>
      </c>
      <c r="I26" s="7"/>
      <c r="J26" s="15" t="s">
        <v>91</v>
      </c>
    </row>
    <row r="27" spans="1:10" ht="12.75">
      <c r="A27" s="1"/>
      <c r="B27" s="1"/>
      <c r="D27" s="7"/>
      <c r="E27" s="7"/>
      <c r="F27" s="7"/>
      <c r="G27" s="7"/>
      <c r="H27" s="7"/>
      <c r="I27" s="7"/>
      <c r="J27" s="7"/>
    </row>
    <row r="28" spans="1:10" ht="12.75">
      <c r="A28" s="1"/>
      <c r="B28" s="1" t="s">
        <v>15</v>
      </c>
      <c r="C28" t="s">
        <v>18</v>
      </c>
      <c r="D28" s="7">
        <v>-92</v>
      </c>
      <c r="E28" s="7"/>
      <c r="F28" s="15" t="s">
        <v>91</v>
      </c>
      <c r="G28" s="7"/>
      <c r="H28" s="7">
        <v>-288</v>
      </c>
      <c r="I28" s="7"/>
      <c r="J28" s="15" t="s">
        <v>91</v>
      </c>
    </row>
    <row r="29" spans="1:10" ht="12.75">
      <c r="A29" s="1"/>
      <c r="B29" s="1"/>
      <c r="D29" s="7"/>
      <c r="E29" s="7"/>
      <c r="F29" s="7"/>
      <c r="G29" s="7"/>
      <c r="H29" s="7"/>
      <c r="I29" s="7"/>
      <c r="J29" s="7"/>
    </row>
    <row r="30" spans="1:10" ht="12.75">
      <c r="A30" s="1"/>
      <c r="B30" s="1" t="s">
        <v>19</v>
      </c>
      <c r="C30" t="s">
        <v>20</v>
      </c>
      <c r="D30" s="7">
        <v>0</v>
      </c>
      <c r="E30" s="7"/>
      <c r="F30" s="15" t="s">
        <v>91</v>
      </c>
      <c r="G30" s="7"/>
      <c r="H30" s="7">
        <v>0</v>
      </c>
      <c r="I30" s="7"/>
      <c r="J30" s="15" t="s">
        <v>91</v>
      </c>
    </row>
    <row r="31" spans="1:10" ht="12.75">
      <c r="A31" s="1"/>
      <c r="B31" s="1"/>
      <c r="D31" s="10"/>
      <c r="E31" s="7"/>
      <c r="F31" s="10"/>
      <c r="G31" s="7"/>
      <c r="H31" s="10"/>
      <c r="I31" s="7"/>
      <c r="J31" s="10"/>
    </row>
    <row r="32" spans="1:10" ht="12.75">
      <c r="A32" s="1"/>
      <c r="B32" s="1" t="s">
        <v>21</v>
      </c>
      <c r="C32" t="s">
        <v>38</v>
      </c>
      <c r="D32" s="7">
        <f>SUM(D22:D31)</f>
        <v>1022</v>
      </c>
      <c r="E32" s="7"/>
      <c r="F32" s="15" t="s">
        <v>91</v>
      </c>
      <c r="G32" s="7"/>
      <c r="H32" s="7">
        <f>SUM(H22:H31)</f>
        <v>13185</v>
      </c>
      <c r="I32" s="7"/>
      <c r="J32" s="15" t="s">
        <v>91</v>
      </c>
    </row>
    <row r="33" spans="1:10" ht="12.75">
      <c r="A33" s="1"/>
      <c r="B33" s="1"/>
      <c r="C33" t="s">
        <v>39</v>
      </c>
      <c r="D33" s="7"/>
      <c r="E33" s="7"/>
      <c r="F33" s="7"/>
      <c r="G33" s="7"/>
      <c r="H33" s="7"/>
      <c r="I33" s="7"/>
      <c r="J33" s="7"/>
    </row>
    <row r="34" spans="1:10" ht="12.75">
      <c r="A34" s="1"/>
      <c r="B34" s="1"/>
      <c r="D34" s="7"/>
      <c r="E34" s="7"/>
      <c r="F34" s="7"/>
      <c r="G34" s="7"/>
      <c r="H34" s="7"/>
      <c r="I34" s="7"/>
      <c r="J34" s="7"/>
    </row>
    <row r="35" spans="1:10" ht="12.75">
      <c r="A35" s="1"/>
      <c r="B35" s="1" t="s">
        <v>22</v>
      </c>
      <c r="C35" t="s">
        <v>40</v>
      </c>
      <c r="D35" s="7">
        <v>-10</v>
      </c>
      <c r="E35" s="7"/>
      <c r="F35" s="15" t="s">
        <v>91</v>
      </c>
      <c r="G35" s="7"/>
      <c r="H35" s="7">
        <v>-45</v>
      </c>
      <c r="I35" s="7"/>
      <c r="J35" s="15" t="s">
        <v>91</v>
      </c>
    </row>
    <row r="36" spans="1:10" ht="12.75">
      <c r="A36" s="1"/>
      <c r="B36" s="1"/>
      <c r="D36" s="10"/>
      <c r="E36" s="7"/>
      <c r="F36" s="10"/>
      <c r="G36" s="7"/>
      <c r="H36" s="10"/>
      <c r="I36" s="7"/>
      <c r="J36" s="10"/>
    </row>
    <row r="37" spans="1:10" ht="12.75">
      <c r="A37" s="1"/>
      <c r="B37" s="1" t="s">
        <v>23</v>
      </c>
      <c r="C37" t="s">
        <v>38</v>
      </c>
      <c r="D37" s="7">
        <f>SUM(D32:D36)</f>
        <v>1012</v>
      </c>
      <c r="E37" s="7"/>
      <c r="F37" s="15" t="s">
        <v>91</v>
      </c>
      <c r="G37" s="7"/>
      <c r="H37" s="7">
        <f>SUM(H32:H36)</f>
        <v>13140</v>
      </c>
      <c r="I37" s="7"/>
      <c r="J37" s="15" t="s">
        <v>91</v>
      </c>
    </row>
    <row r="38" spans="1:10" ht="12.75">
      <c r="A38" s="1"/>
      <c r="B38" s="1"/>
      <c r="C38" t="s">
        <v>39</v>
      </c>
      <c r="D38" s="7"/>
      <c r="E38" s="7"/>
      <c r="F38" s="7"/>
      <c r="G38" s="7"/>
      <c r="H38" s="7"/>
      <c r="I38" s="7"/>
      <c r="J38" s="7"/>
    </row>
    <row r="39" spans="1:10" ht="12.75">
      <c r="A39" s="1"/>
      <c r="B39" s="1"/>
      <c r="D39" s="7"/>
      <c r="E39" s="7"/>
      <c r="F39" s="7"/>
      <c r="G39" s="7"/>
      <c r="H39" s="7"/>
      <c r="I39" s="7"/>
      <c r="J39" s="7"/>
    </row>
    <row r="40" spans="1:10" ht="12.75">
      <c r="A40" s="1"/>
      <c r="B40" s="1" t="s">
        <v>24</v>
      </c>
      <c r="C40" t="s">
        <v>25</v>
      </c>
      <c r="D40" s="7">
        <v>-324</v>
      </c>
      <c r="E40" s="7"/>
      <c r="F40" s="15" t="s">
        <v>91</v>
      </c>
      <c r="G40" s="7"/>
      <c r="H40" s="7">
        <f>-3823+690</f>
        <v>-3133</v>
      </c>
      <c r="I40" s="7"/>
      <c r="J40" s="15" t="s">
        <v>91</v>
      </c>
    </row>
    <row r="41" spans="1:10" ht="12.75">
      <c r="A41" s="1"/>
      <c r="B41" s="1"/>
      <c r="D41" s="10"/>
      <c r="E41" s="7"/>
      <c r="F41" s="10"/>
      <c r="G41" s="7"/>
      <c r="H41" s="10"/>
      <c r="I41" s="7"/>
      <c r="J41" s="10"/>
    </row>
    <row r="42" spans="1:10" ht="12.75">
      <c r="A42" s="1"/>
      <c r="B42" s="1" t="s">
        <v>26</v>
      </c>
      <c r="C42" t="s">
        <v>94</v>
      </c>
      <c r="D42" s="7">
        <f>SUM(D37:D41)</f>
        <v>688</v>
      </c>
      <c r="E42" s="7"/>
      <c r="F42" s="15" t="s">
        <v>91</v>
      </c>
      <c r="G42" s="7"/>
      <c r="H42" s="7">
        <f>SUM(H37:H41)</f>
        <v>10007</v>
      </c>
      <c r="I42" s="7"/>
      <c r="J42" s="15" t="s">
        <v>91</v>
      </c>
    </row>
    <row r="43" spans="1:10" ht="12.75">
      <c r="A43" s="1"/>
      <c r="B43" s="1"/>
      <c r="C43" t="s">
        <v>33</v>
      </c>
      <c r="D43" s="7"/>
      <c r="E43" s="7"/>
      <c r="F43" s="7"/>
      <c r="G43" s="7"/>
      <c r="H43" s="7"/>
      <c r="I43" s="7"/>
      <c r="J43" s="7"/>
    </row>
    <row r="44" spans="1:10" ht="12.75">
      <c r="A44" s="1"/>
      <c r="B44" s="1"/>
      <c r="D44" s="7"/>
      <c r="E44" s="7"/>
      <c r="F44" s="7"/>
      <c r="G44" s="7"/>
      <c r="H44" s="7"/>
      <c r="I44" s="7"/>
      <c r="J44" s="7"/>
    </row>
    <row r="45" spans="1:10" ht="12.75">
      <c r="A45" s="1"/>
      <c r="B45" s="1"/>
      <c r="C45" t="s">
        <v>27</v>
      </c>
      <c r="D45" s="7">
        <v>0</v>
      </c>
      <c r="E45" s="7"/>
      <c r="F45" s="15" t="s">
        <v>91</v>
      </c>
      <c r="G45" s="7"/>
      <c r="H45" s="7">
        <v>0</v>
      </c>
      <c r="I45" s="7"/>
      <c r="J45" s="15" t="s">
        <v>91</v>
      </c>
    </row>
    <row r="46" spans="1:10" ht="12.75">
      <c r="A46" s="1"/>
      <c r="B46" s="1"/>
      <c r="D46" s="7"/>
      <c r="E46" s="7"/>
      <c r="F46" s="7"/>
      <c r="G46" s="7"/>
      <c r="H46" s="7"/>
      <c r="I46" s="7"/>
      <c r="J46" s="7"/>
    </row>
    <row r="47" spans="1:10" ht="12.75">
      <c r="A47" s="1"/>
      <c r="B47" s="1" t="s">
        <v>28</v>
      </c>
      <c r="C47" t="s">
        <v>101</v>
      </c>
      <c r="D47" s="7">
        <v>0</v>
      </c>
      <c r="E47" s="7"/>
      <c r="F47" s="15" t="s">
        <v>91</v>
      </c>
      <c r="G47" s="7"/>
      <c r="H47" s="7">
        <v>0</v>
      </c>
      <c r="I47" s="7"/>
      <c r="J47" s="15" t="s">
        <v>91</v>
      </c>
    </row>
    <row r="48" spans="1:10" ht="12.75">
      <c r="A48" s="1"/>
      <c r="B48" s="1"/>
      <c r="D48" s="10"/>
      <c r="E48" s="7"/>
      <c r="F48" s="10"/>
      <c r="G48" s="7"/>
      <c r="H48" s="10"/>
      <c r="I48" s="7"/>
      <c r="J48" s="10"/>
    </row>
    <row r="49" spans="1:10" ht="12.75">
      <c r="A49" s="1"/>
      <c r="B49" s="1" t="s">
        <v>29</v>
      </c>
      <c r="C49" t="s">
        <v>41</v>
      </c>
      <c r="D49" s="7">
        <f>SUM(D42:D48)</f>
        <v>688</v>
      </c>
      <c r="E49" s="7"/>
      <c r="F49" s="15" t="s">
        <v>91</v>
      </c>
      <c r="G49" s="7"/>
      <c r="H49" s="7">
        <f>SUM(H42:H48)</f>
        <v>10007</v>
      </c>
      <c r="I49" s="7"/>
      <c r="J49" s="15" t="s">
        <v>91</v>
      </c>
    </row>
    <row r="50" spans="1:10" ht="12.75">
      <c r="A50" s="1"/>
      <c r="B50" s="1"/>
      <c r="C50" t="s">
        <v>42</v>
      </c>
      <c r="D50" s="7"/>
      <c r="E50" s="7"/>
      <c r="F50" s="7"/>
      <c r="G50" s="7"/>
      <c r="H50" s="7"/>
      <c r="I50" s="7"/>
      <c r="J50" s="7"/>
    </row>
    <row r="51" spans="1:10" ht="12.75">
      <c r="A51" s="1"/>
      <c r="B51" s="1"/>
      <c r="D51" s="7"/>
      <c r="E51" s="7"/>
      <c r="F51" s="7"/>
      <c r="G51" s="7"/>
      <c r="H51" s="7"/>
      <c r="I51" s="7"/>
      <c r="J51" s="7"/>
    </row>
    <row r="52" spans="1:10" ht="12.75">
      <c r="A52" s="1"/>
      <c r="B52" s="1" t="s">
        <v>30</v>
      </c>
      <c r="C52" t="s">
        <v>92</v>
      </c>
      <c r="D52" s="7">
        <v>0</v>
      </c>
      <c r="E52" s="7"/>
      <c r="F52" s="15" t="s">
        <v>91</v>
      </c>
      <c r="G52" s="7"/>
      <c r="H52" s="7">
        <v>0</v>
      </c>
      <c r="I52" s="7"/>
      <c r="J52" s="15" t="s">
        <v>91</v>
      </c>
    </row>
    <row r="53" spans="1:10" ht="12.75">
      <c r="A53" s="1"/>
      <c r="B53" s="1"/>
      <c r="C53" t="s">
        <v>93</v>
      </c>
      <c r="D53" s="7">
        <v>0</v>
      </c>
      <c r="E53" s="7"/>
      <c r="F53" s="15" t="s">
        <v>91</v>
      </c>
      <c r="G53" s="7"/>
      <c r="H53" s="7">
        <v>0</v>
      </c>
      <c r="I53" s="7"/>
      <c r="J53" s="15" t="s">
        <v>91</v>
      </c>
    </row>
    <row r="54" spans="1:10" ht="12.75">
      <c r="A54" s="1"/>
      <c r="B54" s="1"/>
      <c r="C54" t="s">
        <v>43</v>
      </c>
      <c r="D54" s="7">
        <v>0</v>
      </c>
      <c r="E54" s="7"/>
      <c r="F54" s="15" t="s">
        <v>91</v>
      </c>
      <c r="G54" s="7"/>
      <c r="H54" s="7">
        <v>0</v>
      </c>
      <c r="I54" s="7"/>
      <c r="J54" s="15" t="s">
        <v>91</v>
      </c>
    </row>
    <row r="55" spans="1:10" ht="12.75">
      <c r="A55" s="1"/>
      <c r="B55" s="1"/>
      <c r="C55" t="s">
        <v>44</v>
      </c>
      <c r="D55" s="7"/>
      <c r="E55" s="7"/>
      <c r="F55" s="7"/>
      <c r="G55" s="7"/>
      <c r="H55" s="7"/>
      <c r="I55" s="7"/>
      <c r="J55" s="7"/>
    </row>
    <row r="56" spans="1:10" ht="12.75">
      <c r="A56" s="1"/>
      <c r="B56" s="1"/>
      <c r="D56" s="11"/>
      <c r="E56" s="7"/>
      <c r="F56" s="10"/>
      <c r="G56" s="7"/>
      <c r="H56" s="11"/>
      <c r="I56" s="11"/>
      <c r="J56" s="10"/>
    </row>
    <row r="57" spans="1:10" ht="17.25" customHeight="1" thickBot="1">
      <c r="A57" s="1"/>
      <c r="B57" s="1" t="s">
        <v>31</v>
      </c>
      <c r="C57" t="s">
        <v>35</v>
      </c>
      <c r="D57" s="9">
        <f>SUM(D49:D56)</f>
        <v>688</v>
      </c>
      <c r="E57" s="7"/>
      <c r="F57" s="17" t="s">
        <v>91</v>
      </c>
      <c r="G57" s="7"/>
      <c r="H57" s="9">
        <f>SUM(H49:H56)</f>
        <v>10007</v>
      </c>
      <c r="I57" s="7"/>
      <c r="J57" s="17" t="s">
        <v>91</v>
      </c>
    </row>
    <row r="58" spans="1:10" ht="13.5" thickTop="1">
      <c r="A58" s="1"/>
      <c r="B58" s="1"/>
      <c r="D58" s="11"/>
      <c r="E58" s="7"/>
      <c r="F58" s="7"/>
      <c r="G58" s="7"/>
      <c r="H58" s="11"/>
      <c r="I58" s="7"/>
      <c r="J58" s="7"/>
    </row>
    <row r="59" spans="1:10" ht="12.75">
      <c r="A59" s="1"/>
      <c r="B59" s="1"/>
      <c r="D59" s="11"/>
      <c r="E59" s="7"/>
      <c r="F59" s="7"/>
      <c r="G59" s="7"/>
      <c r="H59" s="11"/>
      <c r="I59" s="7"/>
      <c r="J59" s="7"/>
    </row>
    <row r="60" spans="1:10" ht="12.75">
      <c r="A60" s="1">
        <v>3</v>
      </c>
      <c r="B60" s="3" t="s">
        <v>95</v>
      </c>
      <c r="D60" s="7"/>
      <c r="E60" s="7"/>
      <c r="F60" s="7"/>
      <c r="G60" s="7"/>
      <c r="H60" s="7"/>
      <c r="I60" s="7"/>
      <c r="J60" s="7"/>
    </row>
    <row r="61" spans="1:10" ht="12.75">
      <c r="A61" s="1"/>
      <c r="B61" s="3" t="s">
        <v>45</v>
      </c>
      <c r="D61" s="7"/>
      <c r="E61" s="7"/>
      <c r="F61" s="7"/>
      <c r="G61" s="7"/>
      <c r="H61" s="7"/>
      <c r="I61" s="7"/>
      <c r="J61" s="7"/>
    </row>
    <row r="62" spans="4:10" ht="12.75">
      <c r="D62" s="7"/>
      <c r="E62" s="7"/>
      <c r="F62" s="7"/>
      <c r="G62" s="7"/>
      <c r="H62" s="7"/>
      <c r="I62" s="7"/>
      <c r="J62" s="7"/>
    </row>
    <row r="63" spans="2:10" ht="13.5" thickBot="1">
      <c r="B63" t="s">
        <v>11</v>
      </c>
      <c r="C63" t="s">
        <v>108</v>
      </c>
      <c r="D63" s="14">
        <f>D57/100000*100</f>
        <v>0.688</v>
      </c>
      <c r="E63" s="7"/>
      <c r="F63" s="17" t="s">
        <v>91</v>
      </c>
      <c r="G63" s="7"/>
      <c r="H63" s="14">
        <f>H57/((134/243*85000)+(109/243*100000))*100</f>
        <v>10.909380888290713</v>
      </c>
      <c r="I63" s="7"/>
      <c r="J63" s="17" t="s">
        <v>91</v>
      </c>
    </row>
    <row r="64" spans="4:10" ht="13.5" thickTop="1">
      <c r="D64" s="7"/>
      <c r="E64" s="7"/>
      <c r="F64" s="7"/>
      <c r="G64" s="7"/>
      <c r="H64" s="7"/>
      <c r="I64" s="7"/>
      <c r="J64" s="7"/>
    </row>
    <row r="65" spans="2:10" ht="13.5" thickBot="1">
      <c r="B65" t="s">
        <v>13</v>
      </c>
      <c r="C65" t="s">
        <v>109</v>
      </c>
      <c r="D65" s="14">
        <v>0</v>
      </c>
      <c r="E65" s="7"/>
      <c r="F65" s="17" t="s">
        <v>91</v>
      </c>
      <c r="G65" s="7"/>
      <c r="H65" s="14">
        <v>0</v>
      </c>
      <c r="I65" s="7"/>
      <c r="J65" s="17" t="s">
        <v>91</v>
      </c>
    </row>
    <row r="66" spans="4:10" ht="13.5" thickTop="1">
      <c r="D66" s="7"/>
      <c r="E66" s="7"/>
      <c r="F66" s="7"/>
      <c r="G66" s="7"/>
      <c r="H66" s="7"/>
      <c r="I66" s="7"/>
      <c r="J66" s="7"/>
    </row>
    <row r="67" spans="4:10" ht="12.75">
      <c r="D67" s="7"/>
      <c r="E67" s="7"/>
      <c r="F67" s="7"/>
      <c r="G67" s="7"/>
      <c r="H67" s="7"/>
      <c r="I67" s="7"/>
      <c r="J67" s="7"/>
    </row>
    <row r="68" spans="1:10" ht="13.5" thickBot="1">
      <c r="A68">
        <v>4</v>
      </c>
      <c r="B68" t="s">
        <v>11</v>
      </c>
      <c r="C68" t="s">
        <v>103</v>
      </c>
      <c r="D68" s="21">
        <v>3</v>
      </c>
      <c r="E68" s="7"/>
      <c r="F68" s="17" t="s">
        <v>91</v>
      </c>
      <c r="G68" s="7"/>
      <c r="H68" s="21">
        <v>3</v>
      </c>
      <c r="I68" s="7"/>
      <c r="J68" s="17" t="s">
        <v>91</v>
      </c>
    </row>
    <row r="69" spans="4:10" ht="13.5" thickTop="1">
      <c r="D69" s="7"/>
      <c r="E69" s="7"/>
      <c r="F69" s="7"/>
      <c r="G69" s="7"/>
      <c r="H69" s="7"/>
      <c r="I69" s="7"/>
      <c r="J69" s="7"/>
    </row>
    <row r="70" spans="2:10" ht="13.5" thickBot="1">
      <c r="B70" t="s">
        <v>13</v>
      </c>
      <c r="C70" t="s">
        <v>104</v>
      </c>
      <c r="D70" s="22" t="s">
        <v>110</v>
      </c>
      <c r="E70" s="7"/>
      <c r="F70" s="17" t="s">
        <v>91</v>
      </c>
      <c r="G70" s="7"/>
      <c r="H70" s="22" t="s">
        <v>110</v>
      </c>
      <c r="I70" s="7"/>
      <c r="J70" s="17" t="s">
        <v>91</v>
      </c>
    </row>
    <row r="71" spans="4:10" ht="13.5" thickTop="1">
      <c r="D71" s="7"/>
      <c r="E71" s="7"/>
      <c r="F71" s="7"/>
      <c r="G71" s="7"/>
      <c r="H71" s="7"/>
      <c r="I71" s="7"/>
      <c r="J71" s="7"/>
    </row>
    <row r="72" spans="4:10" ht="12.75">
      <c r="D72" s="7"/>
      <c r="E72" s="7"/>
      <c r="F72" s="7"/>
      <c r="G72" s="7"/>
      <c r="H72" s="7"/>
      <c r="I72" s="7"/>
      <c r="J72" s="7"/>
    </row>
    <row r="73" spans="2:10" ht="12.75">
      <c r="B73" s="2" t="s">
        <v>90</v>
      </c>
      <c r="D73" s="7"/>
      <c r="E73" s="7"/>
      <c r="F73" s="7"/>
      <c r="G73" s="7"/>
      <c r="H73" s="7"/>
      <c r="I73" s="7"/>
      <c r="J73" s="7"/>
    </row>
    <row r="74" spans="4:10" ht="12.75">
      <c r="D74" s="7"/>
      <c r="E74" s="7"/>
      <c r="F74" s="7"/>
      <c r="G74" s="7"/>
      <c r="H74" s="7"/>
      <c r="I74" s="7"/>
      <c r="J74" s="7"/>
    </row>
    <row r="75" spans="4:10" ht="12.75">
      <c r="D75" s="7"/>
      <c r="E75" s="7"/>
      <c r="F75" s="7"/>
      <c r="G75" s="7"/>
      <c r="H75" s="7"/>
      <c r="I75" s="7"/>
      <c r="J75" s="7"/>
    </row>
    <row r="76" spans="4:10" ht="12.75">
      <c r="D76" s="7"/>
      <c r="E76" s="7"/>
      <c r="F76" s="7"/>
      <c r="G76" s="7"/>
      <c r="H76" s="7"/>
      <c r="I76" s="7"/>
      <c r="J76" s="7"/>
    </row>
    <row r="77" spans="4:10" ht="12.75">
      <c r="D77" s="7"/>
      <c r="E77" s="7"/>
      <c r="F77" s="7"/>
      <c r="G77" s="7"/>
      <c r="H77" s="7"/>
      <c r="I77" s="7"/>
      <c r="J77" s="7"/>
    </row>
    <row r="78" spans="4:10" ht="12.75">
      <c r="D78" s="7"/>
      <c r="E78" s="7"/>
      <c r="F78" s="7"/>
      <c r="G78" s="7"/>
      <c r="H78" s="7"/>
      <c r="I78" s="7"/>
      <c r="J78" s="7"/>
    </row>
    <row r="79" spans="4:10" ht="12.75">
      <c r="D79" s="7"/>
      <c r="E79" s="7"/>
      <c r="F79" s="7"/>
      <c r="G79" s="7"/>
      <c r="H79" s="7"/>
      <c r="I79" s="7"/>
      <c r="J79" s="7"/>
    </row>
    <row r="80" spans="4:10" ht="12.75">
      <c r="D80" s="7"/>
      <c r="E80" s="7"/>
      <c r="F80" s="7"/>
      <c r="G80" s="7"/>
      <c r="H80" s="7"/>
      <c r="I80" s="7"/>
      <c r="J80" s="7"/>
    </row>
    <row r="81" spans="4:10" ht="12.75">
      <c r="D81" s="7"/>
      <c r="E81" s="7"/>
      <c r="F81" s="7"/>
      <c r="G81" s="7"/>
      <c r="H81" s="7"/>
      <c r="I81" s="7"/>
      <c r="J81" s="7"/>
    </row>
    <row r="82" spans="4:10" ht="12.75">
      <c r="D82" s="7"/>
      <c r="E82" s="7"/>
      <c r="F82" s="7"/>
      <c r="G82" s="7"/>
      <c r="H82" s="7"/>
      <c r="I82" s="7"/>
      <c r="J82" s="7"/>
    </row>
    <row r="83" spans="4:10" ht="12.75">
      <c r="D83" s="7"/>
      <c r="E83" s="7"/>
      <c r="F83" s="7"/>
      <c r="G83" s="7"/>
      <c r="H83" s="7"/>
      <c r="I83" s="7"/>
      <c r="J83" s="7"/>
    </row>
    <row r="84" spans="4:10" ht="12.75">
      <c r="D84" s="7"/>
      <c r="E84" s="7"/>
      <c r="F84" s="7"/>
      <c r="G84" s="7"/>
      <c r="H84" s="7"/>
      <c r="I84" s="7"/>
      <c r="J84" s="7"/>
    </row>
    <row r="85" spans="4:10" ht="12.75">
      <c r="D85" s="7"/>
      <c r="E85" s="7"/>
      <c r="F85" s="7"/>
      <c r="G85" s="7"/>
      <c r="H85" s="7"/>
      <c r="I85" s="7"/>
      <c r="J85" s="7"/>
    </row>
    <row r="86" spans="4:10" ht="12.75">
      <c r="D86" s="7"/>
      <c r="E86" s="7"/>
      <c r="F86" s="7"/>
      <c r="G86" s="7"/>
      <c r="H86" s="7"/>
      <c r="I86" s="7"/>
      <c r="J86" s="7"/>
    </row>
    <row r="87" spans="4:10" ht="12.75">
      <c r="D87" s="6"/>
      <c r="E87" s="6"/>
      <c r="F87" s="6"/>
      <c r="G87" s="6"/>
      <c r="H87" s="6"/>
      <c r="I87" s="6"/>
      <c r="J87" s="6"/>
    </row>
    <row r="88" spans="4:10" ht="12.75">
      <c r="D88" s="6"/>
      <c r="E88" s="6"/>
      <c r="F88" s="6"/>
      <c r="G88" s="6"/>
      <c r="H88" s="6"/>
      <c r="I88" s="6"/>
      <c r="J88" s="6"/>
    </row>
    <row r="89" spans="4:10" ht="12.75">
      <c r="D89" s="6"/>
      <c r="E89" s="6"/>
      <c r="F89" s="6"/>
      <c r="G89" s="6"/>
      <c r="H89" s="6"/>
      <c r="I89" s="6"/>
      <c r="J89" s="6"/>
    </row>
    <row r="90" spans="4:10" ht="12.75">
      <c r="D90" s="6"/>
      <c r="E90" s="6"/>
      <c r="F90" s="6"/>
      <c r="G90" s="6"/>
      <c r="H90" s="6"/>
      <c r="I90" s="6"/>
      <c r="J90" s="6"/>
    </row>
    <row r="91" spans="4:10" ht="12.75">
      <c r="D91" s="6"/>
      <c r="E91" s="6"/>
      <c r="F91" s="6"/>
      <c r="G91" s="6"/>
      <c r="H91" s="6"/>
      <c r="I91" s="6"/>
      <c r="J91" s="6"/>
    </row>
    <row r="92" spans="4:10" ht="12.75">
      <c r="D92" s="6"/>
      <c r="E92" s="6"/>
      <c r="F92" s="6"/>
      <c r="G92" s="6"/>
      <c r="H92" s="6"/>
      <c r="I92" s="6"/>
      <c r="J92" s="6"/>
    </row>
    <row r="93" spans="4:10" ht="12.75">
      <c r="D93" s="6"/>
      <c r="E93" s="6"/>
      <c r="F93" s="6"/>
      <c r="G93" s="6"/>
      <c r="H93" s="6"/>
      <c r="I93" s="6"/>
      <c r="J93" s="6"/>
    </row>
    <row r="94" spans="4:10" ht="12.75">
      <c r="D94" s="6"/>
      <c r="E94" s="6"/>
      <c r="F94" s="6"/>
      <c r="G94" s="6"/>
      <c r="H94" s="6"/>
      <c r="I94" s="6"/>
      <c r="J94" s="6"/>
    </row>
  </sheetData>
  <printOptions horizontalCentered="1"/>
  <pageMargins left="0.5" right="0.5" top="0.5" bottom="0.5" header="0.5" footer="0.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2"/>
  <sheetViews>
    <sheetView tabSelected="1" workbookViewId="0" topLeftCell="A43">
      <selection activeCell="C52" sqref="C52"/>
    </sheetView>
  </sheetViews>
  <sheetFormatPr defaultColWidth="9.140625" defaultRowHeight="12.75"/>
  <cols>
    <col min="1" max="2" width="3.8515625" style="0" customWidth="1"/>
    <col min="3" max="3" width="52.00390625" style="0" customWidth="1"/>
    <col min="4" max="4" width="10.7109375" style="0" customWidth="1"/>
    <col min="5" max="5" width="11.140625" style="0" customWidth="1"/>
    <col min="6" max="6" width="10.421875" style="0" customWidth="1"/>
    <col min="7" max="7" width="2.7109375" style="0" customWidth="1"/>
  </cols>
  <sheetData>
    <row r="1" ht="15.75">
      <c r="C1" s="18" t="s">
        <v>97</v>
      </c>
    </row>
    <row r="2" ht="12.75">
      <c r="C2" s="19" t="s">
        <v>98</v>
      </c>
    </row>
    <row r="4" spans="1:4" ht="12.75">
      <c r="A4" s="2" t="s">
        <v>46</v>
      </c>
      <c r="B4" s="2"/>
      <c r="D4" s="2"/>
    </row>
    <row r="5" spans="4:6" ht="12.75">
      <c r="D5" s="20" t="s">
        <v>47</v>
      </c>
      <c r="E5" s="1"/>
      <c r="F5" s="20" t="s">
        <v>51</v>
      </c>
    </row>
    <row r="6" spans="4:6" ht="12.75">
      <c r="D6" s="20" t="s">
        <v>48</v>
      </c>
      <c r="E6" s="1"/>
      <c r="F6" s="20" t="s">
        <v>49</v>
      </c>
    </row>
    <row r="7" spans="4:6" ht="12.75">
      <c r="D7" s="20" t="s">
        <v>6</v>
      </c>
      <c r="E7" s="1"/>
      <c r="F7" s="20" t="s">
        <v>50</v>
      </c>
    </row>
    <row r="8" spans="4:6" ht="12.75">
      <c r="D8" s="20" t="s">
        <v>106</v>
      </c>
      <c r="E8" s="1"/>
      <c r="F8" s="20" t="s">
        <v>100</v>
      </c>
    </row>
    <row r="9" spans="4:6" ht="12.75">
      <c r="D9" s="4" t="s">
        <v>34</v>
      </c>
      <c r="F9" s="4" t="s">
        <v>34</v>
      </c>
    </row>
    <row r="11" spans="1:6" ht="12.75">
      <c r="A11" s="1">
        <v>1</v>
      </c>
      <c r="B11" t="s">
        <v>53</v>
      </c>
      <c r="D11" s="7">
        <v>1376</v>
      </c>
      <c r="E11" s="7"/>
      <c r="F11" s="15">
        <v>1290</v>
      </c>
    </row>
    <row r="12" spans="1:6" ht="12.75">
      <c r="A12" s="1"/>
      <c r="D12" s="7"/>
      <c r="E12" s="7"/>
      <c r="F12" s="7"/>
    </row>
    <row r="13" spans="1:6" ht="12.75">
      <c r="A13" s="1">
        <v>2</v>
      </c>
      <c r="B13" t="s">
        <v>54</v>
      </c>
      <c r="D13" s="7">
        <v>0</v>
      </c>
      <c r="E13" s="7"/>
      <c r="F13" s="15">
        <v>0</v>
      </c>
    </row>
    <row r="14" spans="1:6" ht="12.75">
      <c r="A14" s="1"/>
      <c r="D14" s="7"/>
      <c r="E14" s="7"/>
      <c r="F14" s="7"/>
    </row>
    <row r="15" spans="1:6" ht="12.75">
      <c r="A15" s="1">
        <v>3</v>
      </c>
      <c r="B15" t="s">
        <v>84</v>
      </c>
      <c r="D15" s="7">
        <v>532</v>
      </c>
      <c r="E15" s="7"/>
      <c r="F15" s="15">
        <v>577</v>
      </c>
    </row>
    <row r="16" spans="1:6" ht="12.75">
      <c r="A16" s="1"/>
      <c r="D16" s="7"/>
      <c r="E16" s="7"/>
      <c r="F16" s="7"/>
    </row>
    <row r="17" spans="1:6" ht="12.75">
      <c r="A17" s="1">
        <v>4</v>
      </c>
      <c r="B17" t="s">
        <v>55</v>
      </c>
      <c r="D17" s="7">
        <v>0</v>
      </c>
      <c r="E17" s="7"/>
      <c r="F17" s="15">
        <v>0</v>
      </c>
    </row>
    <row r="18" spans="1:6" ht="12.75">
      <c r="A18" s="1"/>
      <c r="D18" s="7"/>
      <c r="E18" s="7"/>
      <c r="F18" s="7"/>
    </row>
    <row r="19" spans="1:6" ht="12.75">
      <c r="A19" s="1">
        <v>5</v>
      </c>
      <c r="B19" t="s">
        <v>56</v>
      </c>
      <c r="D19" s="7">
        <v>0</v>
      </c>
      <c r="E19" s="7"/>
      <c r="F19" s="15">
        <v>0</v>
      </c>
    </row>
    <row r="20" spans="1:6" ht="12.75">
      <c r="A20" s="1"/>
      <c r="D20" s="7"/>
      <c r="E20" s="7"/>
      <c r="F20" s="7"/>
    </row>
    <row r="21" spans="1:6" ht="12.75">
      <c r="A21" s="1">
        <v>6</v>
      </c>
      <c r="B21" t="s">
        <v>57</v>
      </c>
      <c r="D21" s="7">
        <v>0</v>
      </c>
      <c r="E21" s="7"/>
      <c r="F21" s="15">
        <v>0</v>
      </c>
    </row>
    <row r="22" spans="1:6" ht="12.75">
      <c r="A22" s="1"/>
      <c r="D22" s="7"/>
      <c r="E22" s="7"/>
      <c r="F22" s="7"/>
    </row>
    <row r="23" spans="1:6" ht="12.75">
      <c r="A23" s="1">
        <v>7</v>
      </c>
      <c r="B23" t="s">
        <v>83</v>
      </c>
      <c r="D23" s="7">
        <v>141075</v>
      </c>
      <c r="E23" s="7"/>
      <c r="F23" s="15">
        <v>143157</v>
      </c>
    </row>
    <row r="24" spans="1:6" ht="12.75">
      <c r="A24" s="1"/>
      <c r="D24" s="7"/>
      <c r="E24" s="7"/>
      <c r="F24" s="7"/>
    </row>
    <row r="25" spans="1:6" ht="12.75">
      <c r="A25" s="1">
        <v>8</v>
      </c>
      <c r="B25" t="s">
        <v>58</v>
      </c>
      <c r="D25" s="7"/>
      <c r="E25" s="7"/>
      <c r="F25" s="7"/>
    </row>
    <row r="26" spans="1:6" ht="12.75">
      <c r="A26" s="1"/>
      <c r="B26" s="1" t="s">
        <v>71</v>
      </c>
      <c r="C26" t="s">
        <v>85</v>
      </c>
      <c r="D26" s="7">
        <v>30912</v>
      </c>
      <c r="E26" s="7"/>
      <c r="F26" s="15">
        <v>22413</v>
      </c>
    </row>
    <row r="27" spans="1:6" ht="12.75">
      <c r="A27" s="1"/>
      <c r="B27" s="5" t="s">
        <v>71</v>
      </c>
      <c r="C27" t="s">
        <v>59</v>
      </c>
      <c r="D27" s="7">
        <v>0</v>
      </c>
      <c r="E27" s="7"/>
      <c r="F27" s="15">
        <v>0</v>
      </c>
    </row>
    <row r="28" spans="1:6" ht="12.75">
      <c r="A28" s="1"/>
      <c r="B28" s="5" t="s">
        <v>71</v>
      </c>
      <c r="C28" t="s">
        <v>60</v>
      </c>
      <c r="D28" s="7">
        <v>5189</v>
      </c>
      <c r="E28" s="7"/>
      <c r="F28" s="15">
        <v>8082</v>
      </c>
    </row>
    <row r="29" spans="1:6" ht="12.75">
      <c r="A29" s="1"/>
      <c r="B29" s="5" t="s">
        <v>71</v>
      </c>
      <c r="C29" t="s">
        <v>102</v>
      </c>
      <c r="D29" s="7">
        <v>1602</v>
      </c>
      <c r="E29" s="7"/>
      <c r="F29" s="15">
        <v>3335</v>
      </c>
    </row>
    <row r="30" spans="1:6" ht="12.75">
      <c r="A30" s="1"/>
      <c r="B30" s="5" t="s">
        <v>71</v>
      </c>
      <c r="C30" t="s">
        <v>61</v>
      </c>
      <c r="D30" s="7">
        <v>0</v>
      </c>
      <c r="E30" s="7"/>
      <c r="F30" s="15">
        <v>0</v>
      </c>
    </row>
    <row r="31" spans="1:6" ht="12.75">
      <c r="A31" s="1"/>
      <c r="B31" s="5" t="s">
        <v>71</v>
      </c>
      <c r="C31" t="s">
        <v>86</v>
      </c>
      <c r="D31" s="7">
        <f>5336+3300</f>
        <v>8636</v>
      </c>
      <c r="E31" s="7"/>
      <c r="F31" s="15">
        <v>603</v>
      </c>
    </row>
    <row r="32" spans="1:6" ht="12.75">
      <c r="A32" s="1"/>
      <c r="B32" s="5" t="s">
        <v>71</v>
      </c>
      <c r="C32" t="s">
        <v>88</v>
      </c>
      <c r="D32" s="7">
        <v>6</v>
      </c>
      <c r="E32" s="7"/>
      <c r="F32" s="15">
        <v>6</v>
      </c>
    </row>
    <row r="33" spans="1:6" ht="12.75">
      <c r="A33" s="1"/>
      <c r="B33" s="5" t="s">
        <v>71</v>
      </c>
      <c r="C33" t="s">
        <v>87</v>
      </c>
      <c r="D33" s="7">
        <v>1307</v>
      </c>
      <c r="E33" s="7"/>
      <c r="F33" s="15">
        <v>3272</v>
      </c>
    </row>
    <row r="34" spans="1:6" ht="12.75">
      <c r="A34" s="1"/>
      <c r="B34" s="1"/>
      <c r="D34" s="8">
        <f>SUM(D26:D33)</f>
        <v>47652</v>
      </c>
      <c r="E34" s="7"/>
      <c r="F34" s="8">
        <f>SUM(F26:F33)</f>
        <v>37711</v>
      </c>
    </row>
    <row r="35" spans="1:6" ht="12.75">
      <c r="A35" s="1"/>
      <c r="B35" s="1"/>
      <c r="D35" s="7"/>
      <c r="E35" s="7"/>
      <c r="F35" s="7"/>
    </row>
    <row r="36" spans="1:6" ht="12.75">
      <c r="A36" s="1">
        <v>9</v>
      </c>
      <c r="B36" t="s">
        <v>62</v>
      </c>
      <c r="D36" s="7"/>
      <c r="E36" s="7"/>
      <c r="F36" s="7"/>
    </row>
    <row r="37" spans="1:6" ht="12.75">
      <c r="A37" s="1"/>
      <c r="B37" s="5" t="s">
        <v>71</v>
      </c>
      <c r="C37" t="s">
        <v>63</v>
      </c>
      <c r="D37" s="7">
        <v>2142</v>
      </c>
      <c r="E37" s="7"/>
      <c r="F37" s="15">
        <v>2303</v>
      </c>
    </row>
    <row r="38" spans="1:6" ht="12.75">
      <c r="A38" s="1"/>
      <c r="B38" s="5" t="s">
        <v>71</v>
      </c>
      <c r="C38" t="s">
        <v>89</v>
      </c>
      <c r="D38" s="7">
        <v>2346</v>
      </c>
      <c r="E38" s="7"/>
      <c r="F38" s="15">
        <v>4087</v>
      </c>
    </row>
    <row r="39" spans="1:6" ht="12.75">
      <c r="A39" s="1"/>
      <c r="B39" s="5" t="s">
        <v>71</v>
      </c>
      <c r="C39" t="s">
        <v>64</v>
      </c>
      <c r="D39" s="7">
        <f>15410+116</f>
        <v>15526</v>
      </c>
      <c r="E39" s="7"/>
      <c r="F39" s="15">
        <f>14088+4725+116</f>
        <v>18929</v>
      </c>
    </row>
    <row r="40" spans="1:6" ht="12.75">
      <c r="A40" s="1"/>
      <c r="B40" s="5" t="s">
        <v>71</v>
      </c>
      <c r="C40" t="s">
        <v>65</v>
      </c>
      <c r="D40" s="7">
        <v>177</v>
      </c>
      <c r="E40" s="7"/>
      <c r="F40" s="15">
        <v>970</v>
      </c>
    </row>
    <row r="41" spans="1:6" ht="12.75">
      <c r="A41" s="1"/>
      <c r="B41" s="5" t="s">
        <v>71</v>
      </c>
      <c r="C41" t="s">
        <v>66</v>
      </c>
      <c r="D41" s="7">
        <v>0</v>
      </c>
      <c r="E41" s="7"/>
      <c r="F41" s="15">
        <v>1438</v>
      </c>
    </row>
    <row r="42" spans="1:6" ht="12.75">
      <c r="A42" s="1"/>
      <c r="B42" s="1"/>
      <c r="D42" s="8">
        <f>SUM(D37:D41)</f>
        <v>20191</v>
      </c>
      <c r="E42" s="7"/>
      <c r="F42" s="8">
        <f>SUM(F37:F41)</f>
        <v>27727</v>
      </c>
    </row>
    <row r="43" spans="1:6" ht="12.75">
      <c r="A43" s="1"/>
      <c r="B43" s="1"/>
      <c r="D43" s="7"/>
      <c r="E43" s="7"/>
      <c r="F43" s="7"/>
    </row>
    <row r="44" spans="1:6" ht="12.75">
      <c r="A44" s="1">
        <v>10</v>
      </c>
      <c r="B44" t="s">
        <v>67</v>
      </c>
      <c r="D44" s="7">
        <f>D34-D42</f>
        <v>27461</v>
      </c>
      <c r="E44" s="7"/>
      <c r="F44" s="7">
        <f>F34-F42</f>
        <v>9984</v>
      </c>
    </row>
    <row r="45" spans="1:6" ht="12.75">
      <c r="A45" s="1"/>
      <c r="D45" s="7"/>
      <c r="E45" s="7"/>
      <c r="F45" s="7"/>
    </row>
    <row r="46" spans="1:6" ht="13.5" thickBot="1">
      <c r="A46" s="1"/>
      <c r="D46" s="9">
        <f>D44+D23+D21+D19+D17+D15+D13+D11</f>
        <v>170444</v>
      </c>
      <c r="E46" s="7"/>
      <c r="F46" s="9">
        <f>F44+F23+F21+F19+F17+F15+F13+F11</f>
        <v>155008</v>
      </c>
    </row>
    <row r="47" spans="1:6" ht="13.5" thickTop="1">
      <c r="A47" s="1"/>
      <c r="B47" s="1"/>
      <c r="D47" s="7"/>
      <c r="E47" s="7"/>
      <c r="F47" s="7"/>
    </row>
    <row r="48" spans="1:6" ht="12.75">
      <c r="A48" s="1">
        <v>11</v>
      </c>
      <c r="B48" t="s">
        <v>68</v>
      </c>
      <c r="D48" s="7"/>
      <c r="E48" s="7"/>
      <c r="F48" s="7"/>
    </row>
    <row r="49" spans="1:6" ht="12.75">
      <c r="A49" s="1"/>
      <c r="B49" t="s">
        <v>69</v>
      </c>
      <c r="D49" s="7">
        <v>100000</v>
      </c>
      <c r="E49" s="7"/>
      <c r="F49" s="15">
        <v>85000</v>
      </c>
    </row>
    <row r="50" spans="1:6" ht="12.75">
      <c r="A50" s="1"/>
      <c r="B50" t="s">
        <v>70</v>
      </c>
      <c r="D50" s="7"/>
      <c r="E50" s="7"/>
      <c r="F50" s="15"/>
    </row>
    <row r="51" spans="1:6" ht="12.75">
      <c r="A51" s="1"/>
      <c r="B51" s="5" t="s">
        <v>71</v>
      </c>
      <c r="C51" t="s">
        <v>72</v>
      </c>
      <c r="D51" s="7">
        <f>128-5</f>
        <v>123</v>
      </c>
      <c r="E51" s="7"/>
      <c r="F51" s="15">
        <v>0</v>
      </c>
    </row>
    <row r="52" spans="1:6" ht="12.75">
      <c r="A52" s="1"/>
      <c r="B52" s="5" t="s">
        <v>71</v>
      </c>
      <c r="C52" t="s">
        <v>73</v>
      </c>
      <c r="D52" s="7">
        <v>0</v>
      </c>
      <c r="E52" s="7"/>
      <c r="F52" s="15">
        <v>0</v>
      </c>
    </row>
    <row r="53" spans="1:6" ht="12.75">
      <c r="A53" s="1"/>
      <c r="B53" s="5" t="s">
        <v>71</v>
      </c>
      <c r="C53" t="s">
        <v>74</v>
      </c>
      <c r="D53" s="7">
        <v>0</v>
      </c>
      <c r="E53" s="7"/>
      <c r="F53" s="15">
        <v>0</v>
      </c>
    </row>
    <row r="54" spans="1:6" ht="12.75">
      <c r="A54" s="1"/>
      <c r="B54" s="5" t="s">
        <v>71</v>
      </c>
      <c r="C54" t="s">
        <v>75</v>
      </c>
      <c r="D54" s="7">
        <v>0</v>
      </c>
      <c r="E54" s="7"/>
      <c r="F54" s="15">
        <v>0</v>
      </c>
    </row>
    <row r="55" spans="1:6" ht="12.75">
      <c r="A55" s="1"/>
      <c r="B55" s="5" t="s">
        <v>71</v>
      </c>
      <c r="C55" t="s">
        <v>76</v>
      </c>
      <c r="D55" s="7">
        <f>29630+'Consolidated Profit &amp; Loss'!H57</f>
        <v>39637</v>
      </c>
      <c r="E55" s="7"/>
      <c r="F55" s="15">
        <v>29630</v>
      </c>
    </row>
    <row r="56" spans="1:6" ht="12.75">
      <c r="A56" s="1"/>
      <c r="B56" s="5" t="s">
        <v>71</v>
      </c>
      <c r="C56" t="s">
        <v>77</v>
      </c>
      <c r="D56" s="10">
        <v>0</v>
      </c>
      <c r="E56" s="7"/>
      <c r="F56" s="16">
        <v>0</v>
      </c>
    </row>
    <row r="57" spans="1:6" ht="12.75">
      <c r="A57" s="1"/>
      <c r="B57" s="1"/>
      <c r="D57" s="7">
        <f>SUM(D49:D56)</f>
        <v>139760</v>
      </c>
      <c r="E57" s="7"/>
      <c r="F57" s="7">
        <f>SUM(F49:F56)</f>
        <v>114630</v>
      </c>
    </row>
    <row r="58" spans="1:6" ht="12.75">
      <c r="A58" s="1">
        <v>12</v>
      </c>
      <c r="B58" s="3" t="s">
        <v>78</v>
      </c>
      <c r="C58" s="3"/>
      <c r="D58" s="7">
        <v>0</v>
      </c>
      <c r="E58" s="7"/>
      <c r="F58" s="15">
        <v>0</v>
      </c>
    </row>
    <row r="59" spans="1:6" ht="12.75">
      <c r="A59" s="1">
        <v>13</v>
      </c>
      <c r="B59" s="3" t="s">
        <v>79</v>
      </c>
      <c r="C59" s="3"/>
      <c r="D59" s="7">
        <v>30684</v>
      </c>
      <c r="E59" s="7"/>
      <c r="F59" s="15">
        <f>38621+1417+340</f>
        <v>40378</v>
      </c>
    </row>
    <row r="60" spans="1:6" ht="12.75">
      <c r="A60" s="1">
        <v>14</v>
      </c>
      <c r="B60" s="3" t="s">
        <v>80</v>
      </c>
      <c r="C60" s="3"/>
      <c r="D60" s="7">
        <v>0</v>
      </c>
      <c r="E60" s="7"/>
      <c r="F60" s="15">
        <v>0</v>
      </c>
    </row>
    <row r="61" spans="1:6" ht="12.75">
      <c r="A61" s="1">
        <v>15</v>
      </c>
      <c r="B61" s="3" t="s">
        <v>81</v>
      </c>
      <c r="C61" s="3"/>
      <c r="D61" s="7">
        <v>0</v>
      </c>
      <c r="E61" s="7"/>
      <c r="F61" s="15">
        <v>0</v>
      </c>
    </row>
    <row r="62" spans="1:6" ht="12.75">
      <c r="A62" s="1"/>
      <c r="B62" s="3"/>
      <c r="C62" s="3"/>
      <c r="D62" s="7"/>
      <c r="E62" s="7"/>
      <c r="F62" s="15"/>
    </row>
    <row r="63" spans="1:6" ht="13.5" thickBot="1">
      <c r="A63" s="1"/>
      <c r="B63" s="3"/>
      <c r="C63" s="3"/>
      <c r="D63" s="9">
        <f>SUM(D57:D62)</f>
        <v>170444</v>
      </c>
      <c r="E63" s="7"/>
      <c r="F63" s="9">
        <f>SUM(F57:F62)</f>
        <v>155008</v>
      </c>
    </row>
    <row r="64" spans="1:6" ht="13.5" thickTop="1">
      <c r="A64" s="1"/>
      <c r="B64" s="3"/>
      <c r="C64" s="3"/>
      <c r="D64" s="13"/>
      <c r="E64" s="7"/>
      <c r="F64" s="11"/>
    </row>
    <row r="65" spans="1:6" ht="13.5" thickBot="1">
      <c r="A65" s="1">
        <v>16</v>
      </c>
      <c r="B65" s="3" t="s">
        <v>82</v>
      </c>
      <c r="C65" s="3"/>
      <c r="D65" s="14">
        <f>D57/D49</f>
        <v>1.3976</v>
      </c>
      <c r="E65" s="7"/>
      <c r="F65" s="14">
        <f>F57/F49</f>
        <v>1.3485882352941176</v>
      </c>
    </row>
    <row r="66" spans="1:6" ht="13.5" thickTop="1">
      <c r="A66" s="1"/>
      <c r="B66" s="3"/>
      <c r="C66" s="3"/>
      <c r="D66" s="7"/>
      <c r="E66" s="7"/>
      <c r="F66" s="7"/>
    </row>
    <row r="67" spans="1:6" ht="12.75">
      <c r="A67" s="1"/>
      <c r="B67" s="3"/>
      <c r="C67" s="3"/>
      <c r="D67" s="7"/>
      <c r="E67" s="7"/>
      <c r="F67" s="7"/>
    </row>
    <row r="68" spans="1:6" ht="12.75">
      <c r="A68" s="1"/>
      <c r="B68" s="3"/>
      <c r="C68" s="3"/>
      <c r="D68" s="7"/>
      <c r="E68" s="7"/>
      <c r="F68" s="7"/>
    </row>
    <row r="69" spans="1:6" ht="12.75">
      <c r="A69" s="1"/>
      <c r="B69" s="3"/>
      <c r="C69" s="3"/>
      <c r="D69" s="7"/>
      <c r="E69" s="7"/>
      <c r="F69" s="7"/>
    </row>
    <row r="70" spans="1:6" ht="12.75">
      <c r="A70" s="1"/>
      <c r="B70" s="3"/>
      <c r="C70" s="3"/>
      <c r="D70" s="7"/>
      <c r="E70" s="7"/>
      <c r="F70" s="7"/>
    </row>
    <row r="71" spans="1:6" ht="12.75">
      <c r="A71" s="1"/>
      <c r="B71" s="3"/>
      <c r="C71" s="3"/>
      <c r="D71" s="7"/>
      <c r="E71" s="7"/>
      <c r="F71" s="7"/>
    </row>
    <row r="72" spans="1:6" ht="12.75">
      <c r="A72" s="1"/>
      <c r="B72" s="3"/>
      <c r="C72" s="3"/>
      <c r="D72" s="7"/>
      <c r="E72" s="7"/>
      <c r="F72" s="7"/>
    </row>
    <row r="73" spans="1:6" ht="12.75">
      <c r="A73" s="1"/>
      <c r="B73" s="3"/>
      <c r="C73" s="3"/>
      <c r="D73" s="7"/>
      <c r="E73" s="7"/>
      <c r="F73" s="7"/>
    </row>
    <row r="74" spans="1:6" ht="12.75">
      <c r="A74" s="1"/>
      <c r="B74" s="1"/>
      <c r="D74" s="7"/>
      <c r="E74" s="7"/>
      <c r="F74" s="7"/>
    </row>
    <row r="75" spans="1:6" ht="12.75">
      <c r="A75" s="1"/>
      <c r="B75" s="1"/>
      <c r="D75" s="7"/>
      <c r="E75" s="7"/>
      <c r="F75" s="7"/>
    </row>
    <row r="76" spans="1:6" ht="12.75">
      <c r="A76" s="1"/>
      <c r="B76" s="1"/>
      <c r="D76" s="7"/>
      <c r="E76" s="7"/>
      <c r="F76" s="7"/>
    </row>
    <row r="77" spans="1:6" ht="12.75">
      <c r="A77" s="1"/>
      <c r="B77" s="1"/>
      <c r="D77" s="7"/>
      <c r="E77" s="7"/>
      <c r="F77" s="7"/>
    </row>
    <row r="78" spans="1:6" ht="12.75">
      <c r="A78" s="1"/>
      <c r="B78" s="1"/>
      <c r="D78" s="7"/>
      <c r="E78" s="7"/>
      <c r="F78" s="7"/>
    </row>
    <row r="79" spans="1:6" ht="12.75">
      <c r="A79" s="1"/>
      <c r="B79" s="1"/>
      <c r="D79" s="7"/>
      <c r="E79" s="7"/>
      <c r="F79" s="7"/>
    </row>
    <row r="80" spans="1:6" ht="12.75">
      <c r="A80" s="1"/>
      <c r="B80" s="1"/>
      <c r="D80" s="7"/>
      <c r="E80" s="7"/>
      <c r="F80" s="7"/>
    </row>
    <row r="81" spans="1:6" ht="12.75">
      <c r="A81" s="1"/>
      <c r="B81" s="1"/>
      <c r="D81" s="7"/>
      <c r="E81" s="7"/>
      <c r="F81" s="7"/>
    </row>
    <row r="82" spans="1:6" ht="12.75">
      <c r="A82" s="1"/>
      <c r="B82" s="1"/>
      <c r="D82" s="7"/>
      <c r="E82" s="7"/>
      <c r="F82" s="7"/>
    </row>
    <row r="83" spans="1:6" ht="12.75">
      <c r="A83" s="1"/>
      <c r="B83" s="1"/>
      <c r="D83" s="7"/>
      <c r="E83" s="7"/>
      <c r="F83" s="7"/>
    </row>
    <row r="84" spans="1:6" ht="12.75">
      <c r="A84" s="1"/>
      <c r="B84" s="1"/>
      <c r="D84" s="7"/>
      <c r="E84" s="7"/>
      <c r="F84" s="7"/>
    </row>
    <row r="85" spans="1:6" ht="12.75">
      <c r="A85" s="1"/>
      <c r="B85" s="1"/>
      <c r="D85" s="7"/>
      <c r="E85" s="7"/>
      <c r="F85" s="7"/>
    </row>
    <row r="86" spans="1:6" ht="12.75">
      <c r="A86" s="1"/>
      <c r="B86" s="1"/>
      <c r="D86" s="7"/>
      <c r="E86" s="7"/>
      <c r="F86" s="7"/>
    </row>
    <row r="87" spans="1:6" ht="12.75">
      <c r="A87" s="1"/>
      <c r="B87" s="1"/>
      <c r="D87" s="7"/>
      <c r="E87" s="7"/>
      <c r="F87" s="7"/>
    </row>
    <row r="88" spans="1:6" ht="12.75">
      <c r="A88" s="1"/>
      <c r="B88" s="1"/>
      <c r="D88" s="7"/>
      <c r="E88" s="7"/>
      <c r="F88" s="7"/>
    </row>
    <row r="89" spans="1:6" ht="12.75">
      <c r="A89" s="1"/>
      <c r="B89" s="1"/>
      <c r="D89" s="7"/>
      <c r="E89" s="7"/>
      <c r="F89" s="7"/>
    </row>
    <row r="90" spans="1:6" ht="12.75">
      <c r="A90" s="1"/>
      <c r="B90" s="1"/>
      <c r="D90" s="7"/>
      <c r="E90" s="7"/>
      <c r="F90" s="7"/>
    </row>
    <row r="91" spans="1:6" ht="12.75">
      <c r="A91" s="1"/>
      <c r="B91" s="1"/>
      <c r="D91" s="7"/>
      <c r="E91" s="7"/>
      <c r="F91" s="7"/>
    </row>
    <row r="92" spans="1:6" ht="12.75">
      <c r="A92" s="1"/>
      <c r="B92" s="1"/>
      <c r="D92" s="7"/>
      <c r="E92" s="7"/>
      <c r="F92" s="7"/>
    </row>
    <row r="93" spans="1:6" ht="12.75">
      <c r="A93" s="1"/>
      <c r="B93" s="1"/>
      <c r="D93" s="7"/>
      <c r="E93" s="7"/>
      <c r="F93" s="7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</sheetData>
  <printOptions horizontalCentered="1"/>
  <pageMargins left="0.5" right="0.5" top="0.5" bottom="0.5" header="0.5" footer="0.5"/>
  <pageSetup horizontalDpi="360" verticalDpi="36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Valued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Valued Users</dc:creator>
  <cp:keywords/>
  <dc:description/>
  <cp:lastModifiedBy>JonMMx 2000</cp:lastModifiedBy>
  <cp:lastPrinted>2002-10-22T08:29:59Z</cp:lastPrinted>
  <dcterms:created xsi:type="dcterms:W3CDTF">2002-03-08T08:05:03Z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